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9'!$11:$11</definedName>
    <definedName name="_xlnm.Print_Area" localSheetId="0">'таблица 9'!$A$1:$L$49</definedName>
  </definedNames>
  <calcPr fullCalcOnLoad="1"/>
</workbook>
</file>

<file path=xl/sharedStrings.xml><?xml version="1.0" encoding="utf-8"?>
<sst xmlns="http://schemas.openxmlformats.org/spreadsheetml/2006/main" count="165" uniqueCount="137">
  <si>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</si>
  <si>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</si>
  <si>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Предоставление субсидий субъектам МСП в целях возмещения части процентной ставки по привлеченным кредитам, займам</t>
  </si>
  <si>
    <t>1.</t>
  </si>
  <si>
    <t>2.</t>
  </si>
  <si>
    <t>3.</t>
  </si>
  <si>
    <t>1.1.</t>
  </si>
  <si>
    <t>1.2.</t>
  </si>
  <si>
    <t>1.3.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</si>
  <si>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</si>
  <si>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</si>
  <si>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</si>
  <si>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</si>
  <si>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</si>
  <si>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</si>
  <si>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</si>
  <si>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</si>
  <si>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</si>
  <si>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</si>
  <si>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</si>
  <si>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</si>
  <si>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Проведение конкурса по отбору субъектов МСП, претендующих на получение субсидии в целях возмещения затрат на организацию собственного дела</t>
  </si>
  <si>
    <t>Проведение конкурса по отбору субъектов МСП, претендующих на получение субсидии в целях возмещения части процентной ставки по привлеченным кредитам, займам</t>
  </si>
  <si>
    <t xml:space="preserve">Проведение конкурса по отбору субъектов МСП, претендующих на получение субсидии в целях компенсации части арендных платежей </t>
  </si>
  <si>
    <t>Увеличение рынка сбыта  продукции местных товаропроизводителей</t>
  </si>
  <si>
    <t>Повышение социального статуса предпринимательской деятельности</t>
  </si>
  <si>
    <t>Популяризация предпринимательской деятельности среди  молодежи,  создание предпринимательской среды</t>
  </si>
  <si>
    <t>Проведение конкурса по отбору субъектов МСП, претендующих на получение субсидии  в целях возмещения приобретенных основных средств и (или) программного обеспечения в приоритетных видах деятельности</t>
  </si>
  <si>
    <t>1.4.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</si>
  <si>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</si>
  <si>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</si>
  <si>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</si>
  <si>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</si>
  <si>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</si>
  <si>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</si>
  <si>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</si>
  <si>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</si>
  <si>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</si>
  <si>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в течение года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</si>
  <si>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</si>
  <si>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</si>
  <si>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Подготовка презентационных и информационных материалов об инвестиционном климате и инвестиционных проектах города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</si>
  <si>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</si>
  <si>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</si>
  <si>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</si>
  <si>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</si>
  <si>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</si>
  <si>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</si>
  <si>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2.1.2.</t>
  </si>
  <si>
    <t>2.1.3.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</si>
  <si>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</si>
  <si>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</si>
  <si>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</si>
  <si>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</si>
  <si>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</si>
  <si>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</si>
  <si>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</si>
  <si>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</si>
  <si>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</si>
  <si>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</si>
  <si>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Повышение правовой грамотности хозяйствующих субъектов, работающих на потребительском рынке города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</si>
  <si>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</si>
  <si>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</si>
  <si>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</si>
  <si>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</si>
  <si>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</si>
  <si>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№      п/п</t>
  </si>
  <si>
    <t xml:space="preserve">Привлечение внимания граждан города к изучению потребительских прав  </t>
  </si>
  <si>
    <t>Получение информации об уровне правовой грамотности населения города в различных сферах потребительского рынка</t>
  </si>
  <si>
    <t>Проведение конкурсов в сфере предпринимательства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</si>
  <si>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</si>
  <si>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</si>
  <si>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Итого по программе</t>
  </si>
  <si>
    <t>Увеличение кредитного портфеля МФПМП, увеличение количества выдаваемых займов субъектам МСП</t>
  </si>
  <si>
    <t xml:space="preserve">начальник сектора перспективного развития Администрации города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</si>
  <si>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</si>
  <si>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</si>
  <si>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 xml:space="preserve">директор филиала  федерального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</si>
  <si>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</si>
  <si>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</si>
  <si>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</si>
  <si>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Принятие решения Наблюдательным советом при Администрации города  об оказании финансовой поддержки инвесторам в рамках реализации инвестиционных проектов</t>
  </si>
  <si>
    <t>Расширение доступа субъектов МСП  к финансовым ресурсам</t>
  </si>
  <si>
    <t>Принятие решения рабочей группой о признании победителями конкурсного отбора на предоставление субсидии начинающим предпринимателям в целях организации собственного дела</t>
  </si>
  <si>
    <t>Принятие решения рабочей группой о признании победителями конкурсного отбора на предоставление субсидии в целях возмещения части процентной ставки по привлеченным кредитам, займам</t>
  </si>
  <si>
    <t xml:space="preserve">Принятие решения рабочей группой о признании победителями конкурсного отбора на предоставление субсидии  в целях компенсации части арендных платежей </t>
  </si>
  <si>
    <t>Принятие решения рабочей группой о признании победителями конкурсного отбора на предоставление субсидии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</si>
  <si>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на компенсацию части арендных платежей субъектам МСП в приоритетных видах деятельности объектам инфраструктуры поддержки малого и среднего предпринимательства</t>
  </si>
  <si>
    <t>по отдельно утвержденному плану</t>
  </si>
  <si>
    <t xml:space="preserve">к распоряжению Администрации города
</t>
  </si>
  <si>
    <t xml:space="preserve">Приложение 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</si>
  <si>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</si>
  <si>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</si>
  <si>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Принятие решения рабочей группой о признании победителями конкурсного отбора на предоставление субсидии субъектам МСП в целях возмещения части затрат по лизинговым платежам, в том числе по первоначальному взносу</t>
  </si>
  <si>
    <t>Корректировка документов стратегического и территориального планирования города Новошахтинска</t>
  </si>
  <si>
    <t>Предоставление субсидий начинающим предпринимателям в целях возмещения части затрат по организации собственного дела, а именно,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</si>
  <si>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 xml:space="preserve">Управляющий делами Администрации города                                                                                                            </t>
  </si>
  <si>
    <t>Повышение уровня информированности о городе и его инвестиционных возможностях для потенциальных инвесторов</t>
  </si>
  <si>
    <t>Проведение городских выставок, ярмарок с участием субъектов МСП</t>
  </si>
  <si>
    <t>реализации  муниципальной программы города Новошахтинска «Развитие экономики» на 2015 год</t>
  </si>
  <si>
    <t>сентябрь-октябрь 2015 года</t>
  </si>
  <si>
    <t>сентябрь-декабрь 2015 года</t>
  </si>
  <si>
    <t>II, IV кварталы 2015 года</t>
  </si>
  <si>
    <t>IV  квартал 2015 года</t>
  </si>
  <si>
    <t>Объем расходов на 2015 год (тыс. руб.)</t>
  </si>
  <si>
    <t>август-октябрь 2015 года</t>
  </si>
  <si>
    <t>I квартал 2015 года</t>
  </si>
  <si>
    <t>начальник отдела главного архитектора Администрации города  Бобрицкая А.И.</t>
  </si>
  <si>
    <t>Внесение изменений в правила землепользования и застройки муниципального образования «Город Новошахтинск»</t>
  </si>
  <si>
    <t>IV квартал 2015 года</t>
  </si>
  <si>
    <t>II, III кварталы 2015 года</t>
  </si>
  <si>
    <t>3.2.3.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</si>
  <si>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</si>
  <si>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II-III кварталы 2015 года</t>
  </si>
  <si>
    <t xml:space="preserve">Привлечение внимания молодежи города к изучению потребительских прав  </t>
  </si>
  <si>
    <t>I-II квартал 2015 года</t>
  </si>
  <si>
    <t>II-III квартал 2015 года</t>
  </si>
  <si>
    <t>Проведение акции «Узнай свои права»</t>
  </si>
  <si>
    <t>Проведение конкурса «Защита прав потребителей глазами молодого поколения»</t>
  </si>
  <si>
    <t>Распространение для потребителей информационно-справочных материалов по вопросам защиты прав потребителей</t>
  </si>
  <si>
    <t>Проведение конкурсов, акций, викторин для стимулирования добросовестной конкуренции среди предприятий города</t>
  </si>
  <si>
    <t>Развитие конкуренции среди предприятий города и повышение качества предоставляемых товаров и услуг</t>
  </si>
  <si>
    <t>III-IV квартал 2015 года</t>
  </si>
  <si>
    <t>Проведение рейтингового конкурса «Доверие потребителей»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</si>
  <si>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</si>
  <si>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 xml:space="preserve">Привлечение внимания обучающихся образовательных организаций города к изучению потребительских прав  </t>
  </si>
  <si>
    <t>Приведение  правил землепользования и застройки муниципального образования «Город Новошахтинск» в соответствие с Приказом Министерства экономического развития России от 01.09.2014 № 540 «Об утверждении классификатора видов разрешенного использования земельных участков»</t>
  </si>
  <si>
    <t xml:space="preserve">директор Некоммерческого партнерства «Новошахтинский Зональный Бизнес-инкубатор» Налесный А.И. </t>
  </si>
  <si>
    <t xml:space="preserve">Участие инициаторов инвестиционных проектов, реализуемых на территории города,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 в соответствии с постановлением Правительства Ростовской области от 13.12.2012 № 1073 «О порядке участия сторон государственно-частного партнерства в реализации инвестиционного проекта на территории Ростовской области» </t>
  </si>
  <si>
    <t>Предоставление имущественного взноса Некоммерческой организации  «Муниципальный фонд поддержки малого предпринимательства» (далее - МФПМП) для целей предоставления  заемных средств субъектам МСП</t>
  </si>
  <si>
    <t>Проведение семинаров, форумов, открытых уроков с участием обучающихся общеобразовательных организаций и студентов высших профессиональных учебных организаций города</t>
  </si>
  <si>
    <t>Проведение семинаров, форумов среди обучающихся общеобразовательных организаций и студентов высших учебных организаций по вопросам предпринимательской деятельности</t>
  </si>
  <si>
    <t xml:space="preserve">Проведение социологических опросов среди населения города </t>
  </si>
  <si>
    <t xml:space="preserve">Развитие субъектов малого и среднего предпринимательства города Новошахтинска (далее – субъектов МСП) </t>
  </si>
  <si>
    <t>Ю.А. Лубенцов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</si>
  <si>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потребителей в различных  сферах деятельности</t>
  </si>
  <si>
    <t xml:space="preserve">от 30.12.2014 № 276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</si>
</sst>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textRotation="90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vertical="top" wrapText="1"/>
    </xf>
    <xf numFmtId="165" fontId="38" fillId="33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65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38" fillId="33" borderId="0" xfId="0" applyNumberFormat="1" applyFont="1" applyFill="1" applyAlignment="1">
      <alignment horizontal="left" vertical="top" wrapText="1"/>
    </xf>
    <xf numFmtId="0" fontId="38" fillId="33" borderId="0" xfId="0" applyNumberFormat="1" applyFont="1" applyFill="1" applyAlignment="1">
      <alignment horizontal="center" vertical="top" wrapText="1"/>
    </xf>
    <xf numFmtId="0" fontId="38" fillId="33" borderId="0" xfId="0" applyFont="1" applyFill="1" applyAlignment="1">
      <alignment wrapText="1"/>
    </xf>
    <xf numFmtId="0" fontId="38" fillId="33" borderId="0" xfId="0" applyFont="1" applyFill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wrapText="1"/>
    </xf>
    <xf numFmtId="0" fontId="3" fillId="33" borderId="0" xfId="0" applyFont="1" applyFill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="66" zoomScaleSheetLayoutView="66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7" sqref="A7:K7"/>
    </sheetView>
  </sheetViews>
  <sheetFormatPr defaultColWidth="9.140625" defaultRowHeight="15"/>
  <cols>
    <col min="1" max="1" width="9.57421875" style="20" customWidth="1"/>
    <col min="2" max="2" width="41.28125" style="20" customWidth="1"/>
    <col min="3" max="3" width="32.00390625" style="20" customWidth="1"/>
    <col min="4" max="4" width="36.57421875" style="20" customWidth="1"/>
    <col min="5" max="5" width="42.140625" style="20" customWidth="1"/>
    <col min="6" max="6" width="23.7109375" style="20" customWidth="1"/>
    <col min="7" max="7" width="10.57421875" style="20" customWidth="1"/>
    <col min="8" max="8" width="10.140625" style="20" customWidth="1"/>
    <col min="9" max="9" width="10.28125" style="20" customWidth="1"/>
    <col min="10" max="10" width="12.7109375" style="20" customWidth="1"/>
    <col min="11" max="11" width="9.00390625" style="20" customWidth="1"/>
    <col min="12" max="12" width="3.8515625" style="3" customWidth="1"/>
    <col min="13" max="16384" width="9.140625" style="3" customWidth="1"/>
  </cols>
  <sheetData>
    <row r="1" spans="1:12" s="5" customFormat="1" ht="20.25">
      <c r="A1" s="17"/>
      <c r="B1" s="17"/>
      <c r="C1" s="17"/>
      <c r="D1" s="17"/>
      <c r="E1" s="17"/>
      <c r="F1" s="50" t="s">
        <v>90</v>
      </c>
      <c r="G1" s="50"/>
      <c r="H1" s="50"/>
      <c r="I1" s="50"/>
      <c r="J1" s="50"/>
      <c r="K1" s="50"/>
      <c r="L1" s="50"/>
    </row>
    <row r="2" spans="1:12" s="5" customFormat="1" ht="20.25">
      <c r="A2" s="17"/>
      <c r="B2" s="17"/>
      <c r="C2" s="17"/>
      <c r="D2" s="17"/>
      <c r="E2" s="17"/>
      <c r="F2" s="50" t="s">
        <v>89</v>
      </c>
      <c r="G2" s="50"/>
      <c r="H2" s="50"/>
      <c r="I2" s="50"/>
      <c r="J2" s="50"/>
      <c r="K2" s="50"/>
      <c r="L2" s="50"/>
    </row>
    <row r="3" spans="1:12" s="5" customFormat="1" ht="20.25">
      <c r="A3" s="17"/>
      <c r="B3" s="17"/>
      <c r="C3" s="17"/>
      <c r="D3" s="17"/>
      <c r="E3" s="17"/>
      <c r="F3" s="49" t="s">
        <v>136</v>
      </c>
      <c r="G3" s="49"/>
      <c r="H3" s="49"/>
      <c r="I3" s="49"/>
      <c r="J3" s="18"/>
      <c r="K3" s="18"/>
      <c r="L3" s="6"/>
    </row>
    <row r="4" spans="1:12" s="5" customFormat="1" ht="20.25">
      <c r="A4" s="17"/>
      <c r="B4" s="17"/>
      <c r="C4" s="17"/>
      <c r="D4" s="17"/>
      <c r="E4" s="17"/>
      <c r="F4" s="18"/>
      <c r="G4" s="18"/>
      <c r="H4" s="18"/>
      <c r="I4" s="18"/>
      <c r="J4" s="18"/>
      <c r="K4" s="18"/>
      <c r="L4" s="6"/>
    </row>
    <row r="5" spans="1:12" s="5" customFormat="1" ht="9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6"/>
    </row>
    <row r="6" spans="1:11" s="5" customFormat="1" ht="20.25">
      <c r="A6" s="52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5" customFormat="1" ht="20.25">
      <c r="A7" s="52" t="s">
        <v>99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ht="12" customHeight="1"/>
    <row r="9" spans="1:11" ht="15" customHeight="1">
      <c r="A9" s="53" t="s">
        <v>66</v>
      </c>
      <c r="B9" s="53" t="s">
        <v>44</v>
      </c>
      <c r="C9" s="53" t="s">
        <v>18</v>
      </c>
      <c r="D9" s="53" t="s">
        <v>20</v>
      </c>
      <c r="E9" s="53" t="s">
        <v>45</v>
      </c>
      <c r="F9" s="53" t="s">
        <v>17</v>
      </c>
      <c r="G9" s="51" t="s">
        <v>104</v>
      </c>
      <c r="H9" s="51"/>
      <c r="I9" s="51"/>
      <c r="J9" s="51"/>
      <c r="K9" s="51"/>
    </row>
    <row r="10" spans="1:12" ht="98.25" customHeight="1">
      <c r="A10" s="54"/>
      <c r="B10" s="54"/>
      <c r="C10" s="54"/>
      <c r="D10" s="54"/>
      <c r="E10" s="54"/>
      <c r="F10" s="54"/>
      <c r="G10" s="21" t="s">
        <v>15</v>
      </c>
      <c r="H10" s="21" t="s">
        <v>13</v>
      </c>
      <c r="I10" s="21" t="s">
        <v>42</v>
      </c>
      <c r="J10" s="21" t="s">
        <v>16</v>
      </c>
      <c r="K10" s="21" t="s">
        <v>14</v>
      </c>
      <c r="L10" s="4"/>
    </row>
    <row r="11" spans="1:11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ht="63" customHeight="1">
      <c r="A12" s="12" t="s">
        <v>3</v>
      </c>
      <c r="B12" s="13" t="s">
        <v>37</v>
      </c>
      <c r="C12" s="22" t="s">
        <v>74</v>
      </c>
      <c r="D12" s="13"/>
      <c r="E12" s="13"/>
      <c r="F12" s="13"/>
      <c r="G12" s="14">
        <f aca="true" t="shared" si="0" ref="G12:G18">SUM(H12:K12)</f>
        <v>2270</v>
      </c>
      <c r="H12" s="14">
        <f>SUM(H13:H16)</f>
        <v>0</v>
      </c>
      <c r="I12" s="14">
        <f>SUM(I13:I16)</f>
        <v>0</v>
      </c>
      <c r="J12" s="14">
        <f>SUM(J13:J16)</f>
        <v>200</v>
      </c>
      <c r="K12" s="14">
        <f>SUM(K13:K16)</f>
        <v>2070</v>
      </c>
    </row>
    <row r="13" spans="1:11" ht="165" customHeight="1">
      <c r="A13" s="12" t="s">
        <v>6</v>
      </c>
      <c r="B13" s="15" t="s">
        <v>94</v>
      </c>
      <c r="C13" s="22" t="s">
        <v>107</v>
      </c>
      <c r="D13" s="13" t="s">
        <v>108</v>
      </c>
      <c r="E13" s="13" t="s">
        <v>126</v>
      </c>
      <c r="F13" s="13" t="s">
        <v>106</v>
      </c>
      <c r="G13" s="14">
        <f t="shared" si="0"/>
        <v>200</v>
      </c>
      <c r="H13" s="14">
        <v>0</v>
      </c>
      <c r="I13" s="14">
        <v>0</v>
      </c>
      <c r="J13" s="14">
        <v>200</v>
      </c>
      <c r="K13" s="14">
        <v>0</v>
      </c>
    </row>
    <row r="14" spans="1:11" s="8" customFormat="1" ht="247.5" customHeight="1">
      <c r="A14" s="42" t="s">
        <v>7</v>
      </c>
      <c r="B14" s="23" t="s">
        <v>30</v>
      </c>
      <c r="C14" s="22" t="s">
        <v>74</v>
      </c>
      <c r="D14" s="24" t="s">
        <v>46</v>
      </c>
      <c r="E14" s="24" t="s">
        <v>128</v>
      </c>
      <c r="F14" s="24" t="s">
        <v>38</v>
      </c>
      <c r="G14" s="25">
        <f t="shared" si="0"/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s="8" customFormat="1" ht="95.25" customHeight="1">
      <c r="A15" s="41" t="s">
        <v>8</v>
      </c>
      <c r="B15" s="23" t="s">
        <v>31</v>
      </c>
      <c r="C15" s="22" t="s">
        <v>127</v>
      </c>
      <c r="D15" s="24" t="s">
        <v>39</v>
      </c>
      <c r="E15" s="24" t="s">
        <v>81</v>
      </c>
      <c r="F15" s="24" t="s">
        <v>40</v>
      </c>
      <c r="G15" s="25">
        <f t="shared" si="0"/>
        <v>2000</v>
      </c>
      <c r="H15" s="25">
        <v>0</v>
      </c>
      <c r="I15" s="25">
        <v>0</v>
      </c>
      <c r="J15" s="25">
        <v>0</v>
      </c>
      <c r="K15" s="25">
        <v>2000</v>
      </c>
    </row>
    <row r="16" spans="1:11" ht="93.75" customHeight="1">
      <c r="A16" s="41" t="s">
        <v>28</v>
      </c>
      <c r="B16" s="23" t="s">
        <v>32</v>
      </c>
      <c r="C16" s="22" t="s">
        <v>74</v>
      </c>
      <c r="D16" s="24" t="s">
        <v>41</v>
      </c>
      <c r="E16" s="24" t="s">
        <v>97</v>
      </c>
      <c r="F16" s="24" t="s">
        <v>105</v>
      </c>
      <c r="G16" s="26">
        <f t="shared" si="0"/>
        <v>70</v>
      </c>
      <c r="H16" s="26">
        <v>0</v>
      </c>
      <c r="I16" s="25">
        <v>0</v>
      </c>
      <c r="J16" s="25">
        <v>0</v>
      </c>
      <c r="K16" s="25">
        <v>70</v>
      </c>
    </row>
    <row r="17" spans="1:11" ht="68.25" customHeight="1">
      <c r="A17" s="12" t="s">
        <v>4</v>
      </c>
      <c r="B17" s="13" t="s">
        <v>133</v>
      </c>
      <c r="C17" s="13" t="s">
        <v>75</v>
      </c>
      <c r="D17" s="13"/>
      <c r="E17" s="13"/>
      <c r="F17" s="13"/>
      <c r="G17" s="14">
        <f t="shared" si="0"/>
        <v>1886.8</v>
      </c>
      <c r="H17" s="14">
        <f>H18+H24+H26+H28</f>
        <v>1700</v>
      </c>
      <c r="I17" s="14">
        <f>I18+I24+I26+I28</f>
        <v>0</v>
      </c>
      <c r="J17" s="14">
        <f>J18+J24+J26+J28</f>
        <v>186.8</v>
      </c>
      <c r="K17" s="14">
        <f>K18+K24+K26+K28</f>
        <v>0</v>
      </c>
    </row>
    <row r="18" spans="1:11" ht="50.25" customHeight="1">
      <c r="A18" s="12" t="s">
        <v>10</v>
      </c>
      <c r="B18" s="15" t="s">
        <v>82</v>
      </c>
      <c r="C18" s="13" t="s">
        <v>75</v>
      </c>
      <c r="D18" s="13"/>
      <c r="E18" s="13"/>
      <c r="F18" s="13"/>
      <c r="G18" s="14">
        <f t="shared" si="0"/>
        <v>1886.8</v>
      </c>
      <c r="H18" s="14">
        <f>SUM(H19:H23)</f>
        <v>1700</v>
      </c>
      <c r="I18" s="14">
        <f>SUM(I19:I23)</f>
        <v>0</v>
      </c>
      <c r="J18" s="14">
        <f>SUM(J19:J23)</f>
        <v>186.8</v>
      </c>
      <c r="K18" s="14">
        <f>SUM(K19:K23)</f>
        <v>0</v>
      </c>
    </row>
    <row r="19" spans="1:11" ht="219.75" customHeight="1">
      <c r="A19" s="12" t="s">
        <v>47</v>
      </c>
      <c r="B19" s="15" t="s">
        <v>95</v>
      </c>
      <c r="C19" s="13" t="s">
        <v>75</v>
      </c>
      <c r="D19" s="13" t="s">
        <v>21</v>
      </c>
      <c r="E19" s="13" t="s">
        <v>83</v>
      </c>
      <c r="F19" s="13" t="s">
        <v>100</v>
      </c>
      <c r="G19" s="14">
        <f aca="true" t="shared" si="1" ref="G19:G30">SUM(H19:K19)</f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5.25" customHeight="1" hidden="1">
      <c r="A20" s="12" t="s">
        <v>48</v>
      </c>
      <c r="B20" s="15" t="s">
        <v>2</v>
      </c>
      <c r="C20" s="13" t="s">
        <v>75</v>
      </c>
      <c r="D20" s="13" t="s">
        <v>22</v>
      </c>
      <c r="E20" s="13" t="s">
        <v>84</v>
      </c>
      <c r="F20" s="13" t="s">
        <v>100</v>
      </c>
      <c r="G20" s="14">
        <f t="shared" si="1"/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09.5" customHeight="1" hidden="1">
      <c r="A21" s="12" t="s">
        <v>49</v>
      </c>
      <c r="B21" s="15" t="s">
        <v>87</v>
      </c>
      <c r="C21" s="13" t="s">
        <v>76</v>
      </c>
      <c r="D21" s="13" t="s">
        <v>23</v>
      </c>
      <c r="E21" s="13" t="s">
        <v>85</v>
      </c>
      <c r="F21" s="13" t="s">
        <v>100</v>
      </c>
      <c r="G21" s="14">
        <f t="shared" si="1"/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38" customHeight="1">
      <c r="A22" s="43" t="s">
        <v>48</v>
      </c>
      <c r="B22" s="15" t="s">
        <v>9</v>
      </c>
      <c r="C22" s="13" t="s">
        <v>76</v>
      </c>
      <c r="D22" s="13" t="s">
        <v>27</v>
      </c>
      <c r="E22" s="13" t="s">
        <v>86</v>
      </c>
      <c r="F22" s="13" t="s">
        <v>100</v>
      </c>
      <c r="G22" s="14">
        <f t="shared" si="1"/>
        <v>0</v>
      </c>
      <c r="H22" s="14">
        <v>0</v>
      </c>
      <c r="I22" s="14">
        <v>0</v>
      </c>
      <c r="J22" s="14">
        <v>0</v>
      </c>
      <c r="K22" s="14">
        <v>0</v>
      </c>
    </row>
    <row r="23" spans="1:12" s="5" customFormat="1" ht="145.5" customHeight="1">
      <c r="A23" s="16" t="s">
        <v>49</v>
      </c>
      <c r="B23" s="15" t="s">
        <v>91</v>
      </c>
      <c r="C23" s="13" t="s">
        <v>76</v>
      </c>
      <c r="D23" s="15" t="s">
        <v>92</v>
      </c>
      <c r="E23" s="15" t="s">
        <v>93</v>
      </c>
      <c r="F23" s="15" t="s">
        <v>101</v>
      </c>
      <c r="G23" s="14">
        <f t="shared" si="1"/>
        <v>1886.8</v>
      </c>
      <c r="H23" s="14">
        <f>2000-300</f>
        <v>1700</v>
      </c>
      <c r="I23" s="14">
        <v>0</v>
      </c>
      <c r="J23" s="14">
        <f>219.8-33</f>
        <v>186.8</v>
      </c>
      <c r="K23" s="14">
        <v>0</v>
      </c>
      <c r="L23" s="3"/>
    </row>
    <row r="24" spans="1:15" ht="48.75" customHeight="1">
      <c r="A24" s="12" t="s">
        <v>33</v>
      </c>
      <c r="B24" s="15" t="s">
        <v>0</v>
      </c>
      <c r="C24" s="13" t="s">
        <v>76</v>
      </c>
      <c r="D24" s="13"/>
      <c r="E24" s="13"/>
      <c r="F24" s="13"/>
      <c r="G24" s="14">
        <f t="shared" si="1"/>
        <v>0</v>
      </c>
      <c r="H24" s="14">
        <f>H25</f>
        <v>0</v>
      </c>
      <c r="I24" s="14">
        <f>I25</f>
        <v>0</v>
      </c>
      <c r="J24" s="14">
        <f>J25</f>
        <v>0</v>
      </c>
      <c r="K24" s="14">
        <f>K25</f>
        <v>0</v>
      </c>
      <c r="L24" s="2"/>
      <c r="M24" s="2"/>
      <c r="N24" s="2"/>
      <c r="O24" s="1"/>
    </row>
    <row r="25" spans="1:15" ht="123" customHeight="1">
      <c r="A25" s="12" t="s">
        <v>50</v>
      </c>
      <c r="B25" s="15" t="s">
        <v>129</v>
      </c>
      <c r="C25" s="13" t="s">
        <v>76</v>
      </c>
      <c r="D25" s="15" t="s">
        <v>19</v>
      </c>
      <c r="E25" s="15" t="s">
        <v>73</v>
      </c>
      <c r="F25" s="15" t="s">
        <v>100</v>
      </c>
      <c r="G25" s="14">
        <f t="shared" si="1"/>
        <v>0</v>
      </c>
      <c r="H25" s="14">
        <v>0</v>
      </c>
      <c r="I25" s="14">
        <v>0</v>
      </c>
      <c r="J25" s="14">
        <v>0</v>
      </c>
      <c r="K25" s="14">
        <v>0</v>
      </c>
      <c r="L25" s="2"/>
      <c r="M25" s="2"/>
      <c r="N25" s="2"/>
      <c r="O25" s="1"/>
    </row>
    <row r="26" spans="1:15" ht="48" customHeight="1">
      <c r="A26" s="12" t="s">
        <v>34</v>
      </c>
      <c r="B26" s="15" t="s">
        <v>1</v>
      </c>
      <c r="C26" s="13" t="s">
        <v>75</v>
      </c>
      <c r="D26" s="13"/>
      <c r="E26" s="13"/>
      <c r="F26" s="13"/>
      <c r="G26" s="14">
        <f>SUM(H26:K26)</f>
        <v>0</v>
      </c>
      <c r="H26" s="14">
        <f>H27</f>
        <v>0</v>
      </c>
      <c r="I26" s="14">
        <f>I27</f>
        <v>0</v>
      </c>
      <c r="J26" s="14">
        <f>J27</f>
        <v>0</v>
      </c>
      <c r="K26" s="14">
        <f>K27</f>
        <v>0</v>
      </c>
      <c r="L26" s="1"/>
      <c r="M26" s="1"/>
      <c r="N26" s="1"/>
      <c r="O26" s="1"/>
    </row>
    <row r="27" spans="1:11" ht="218.25" customHeight="1">
      <c r="A27" s="12" t="s">
        <v>51</v>
      </c>
      <c r="B27" s="13" t="s">
        <v>130</v>
      </c>
      <c r="C27" s="13" t="s">
        <v>77</v>
      </c>
      <c r="D27" s="13" t="s">
        <v>131</v>
      </c>
      <c r="E27" s="13" t="s">
        <v>26</v>
      </c>
      <c r="F27" s="13" t="s">
        <v>102</v>
      </c>
      <c r="G27" s="14">
        <f t="shared" si="1"/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11" customHeight="1">
      <c r="A28" s="12" t="s">
        <v>35</v>
      </c>
      <c r="B28" s="15" t="s">
        <v>65</v>
      </c>
      <c r="C28" s="27" t="s">
        <v>78</v>
      </c>
      <c r="D28" s="13"/>
      <c r="E28" s="13"/>
      <c r="F28" s="13"/>
      <c r="G28" s="14">
        <f t="shared" si="1"/>
        <v>0</v>
      </c>
      <c r="H28" s="14">
        <f>SUM(H29:H30)</f>
        <v>0</v>
      </c>
      <c r="I28" s="14">
        <f>SUM(I29:I30)</f>
        <v>0</v>
      </c>
      <c r="J28" s="14">
        <f>SUM(J29:J30)</f>
        <v>0</v>
      </c>
      <c r="K28" s="14">
        <f>SUM(K29:K30)</f>
        <v>0</v>
      </c>
    </row>
    <row r="29" spans="1:11" ht="110.25" customHeight="1">
      <c r="A29" s="12" t="s">
        <v>52</v>
      </c>
      <c r="B29" s="13" t="s">
        <v>69</v>
      </c>
      <c r="C29" s="27" t="s">
        <v>79</v>
      </c>
      <c r="D29" s="13" t="s">
        <v>69</v>
      </c>
      <c r="E29" s="13" t="s">
        <v>25</v>
      </c>
      <c r="F29" s="13" t="s">
        <v>103</v>
      </c>
      <c r="G29" s="14">
        <f t="shared" si="1"/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12.5" customHeight="1">
      <c r="A30" s="12" t="s">
        <v>53</v>
      </c>
      <c r="B30" s="13" t="s">
        <v>12</v>
      </c>
      <c r="C30" s="27" t="s">
        <v>79</v>
      </c>
      <c r="D30" s="13" t="s">
        <v>98</v>
      </c>
      <c r="E30" s="13" t="s">
        <v>24</v>
      </c>
      <c r="F30" s="13" t="s">
        <v>88</v>
      </c>
      <c r="G30" s="14">
        <f t="shared" si="1"/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s="20" customFormat="1" ht="64.5" customHeight="1">
      <c r="A31" s="12" t="s">
        <v>5</v>
      </c>
      <c r="B31" s="13" t="s">
        <v>36</v>
      </c>
      <c r="C31" s="13" t="s">
        <v>80</v>
      </c>
      <c r="D31" s="13"/>
      <c r="E31" s="13"/>
      <c r="F31" s="13"/>
      <c r="G31" s="26">
        <f>+G32+G38</f>
        <v>0</v>
      </c>
      <c r="H31" s="26">
        <f>+H32+H38</f>
        <v>0</v>
      </c>
      <c r="I31" s="26">
        <f>+I32+I38</f>
        <v>0</v>
      </c>
      <c r="J31" s="26">
        <f>+J32+J38</f>
        <v>0</v>
      </c>
      <c r="K31" s="26">
        <f>+K32+K38</f>
        <v>0</v>
      </c>
    </row>
    <row r="32" spans="1:11" ht="64.5" customHeight="1">
      <c r="A32" s="12" t="s">
        <v>11</v>
      </c>
      <c r="B32" s="22" t="s">
        <v>64</v>
      </c>
      <c r="C32" s="13" t="s">
        <v>80</v>
      </c>
      <c r="D32" s="13"/>
      <c r="E32" s="13"/>
      <c r="F32" s="13"/>
      <c r="G32" s="26">
        <f>G33+G36+G37</f>
        <v>0</v>
      </c>
      <c r="H32" s="26">
        <f>H33+H36+H37</f>
        <v>0</v>
      </c>
      <c r="I32" s="26">
        <f>I33+I36+I37</f>
        <v>0</v>
      </c>
      <c r="J32" s="26">
        <f>J33+J36+J37</f>
        <v>0</v>
      </c>
      <c r="K32" s="26">
        <f>K33+K36+K37</f>
        <v>0</v>
      </c>
    </row>
    <row r="33" spans="1:11" ht="63" customHeight="1">
      <c r="A33" s="53" t="s">
        <v>55</v>
      </c>
      <c r="B33" s="64" t="s">
        <v>124</v>
      </c>
      <c r="C33" s="59" t="s">
        <v>80</v>
      </c>
      <c r="D33" s="47" t="s">
        <v>117</v>
      </c>
      <c r="E33" s="45" t="s">
        <v>59</v>
      </c>
      <c r="F33" s="22" t="s">
        <v>106</v>
      </c>
      <c r="G33" s="26">
        <f>+H33+I33+J33+K33</f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ht="49.5" customHeight="1">
      <c r="A34" s="63"/>
      <c r="B34" s="65"/>
      <c r="C34" s="60"/>
      <c r="D34" s="47" t="s">
        <v>118</v>
      </c>
      <c r="E34" s="45" t="s">
        <v>114</v>
      </c>
      <c r="F34" s="22" t="s">
        <v>115</v>
      </c>
      <c r="G34" s="26">
        <f>+H34+I34+J34+K34</f>
        <v>0</v>
      </c>
      <c r="H34" s="26">
        <v>0</v>
      </c>
      <c r="I34" s="26">
        <v>0</v>
      </c>
      <c r="J34" s="26">
        <v>0</v>
      </c>
      <c r="K34" s="26">
        <v>0</v>
      </c>
    </row>
    <row r="35" spans="1:11" ht="48" customHeight="1">
      <c r="A35" s="63"/>
      <c r="B35" s="65"/>
      <c r="C35" s="60"/>
      <c r="D35" s="47" t="s">
        <v>71</v>
      </c>
      <c r="E35" s="45" t="s">
        <v>67</v>
      </c>
      <c r="F35" s="47" t="s">
        <v>116</v>
      </c>
      <c r="G35" s="26">
        <f>+H35+I35+J35+K35</f>
        <v>0</v>
      </c>
      <c r="H35" s="26">
        <v>0</v>
      </c>
      <c r="I35" s="26">
        <v>0</v>
      </c>
      <c r="J35" s="26">
        <v>0</v>
      </c>
      <c r="K35" s="26">
        <v>0</v>
      </c>
    </row>
    <row r="36" spans="1:11" ht="48.75" customHeight="1">
      <c r="A36" s="54"/>
      <c r="B36" s="66"/>
      <c r="C36" s="61"/>
      <c r="D36" s="47" t="s">
        <v>70</v>
      </c>
      <c r="E36" s="45" t="s">
        <v>125</v>
      </c>
      <c r="F36" s="22" t="s">
        <v>109</v>
      </c>
      <c r="G36" s="26">
        <f>+H36+I36+J36+K36</f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ht="114" customHeight="1">
      <c r="A37" s="12" t="s">
        <v>56</v>
      </c>
      <c r="B37" s="28" t="s">
        <v>62</v>
      </c>
      <c r="C37" s="13" t="s">
        <v>80</v>
      </c>
      <c r="D37" s="22" t="s">
        <v>119</v>
      </c>
      <c r="E37" s="28" t="s">
        <v>59</v>
      </c>
      <c r="F37" s="22" t="s">
        <v>110</v>
      </c>
      <c r="G37" s="26">
        <f>+H37+I37+J37+K37</f>
        <v>0</v>
      </c>
      <c r="H37" s="26">
        <v>0</v>
      </c>
      <c r="I37" s="26">
        <v>0</v>
      </c>
      <c r="J37" s="26">
        <v>0</v>
      </c>
      <c r="K37" s="26">
        <v>0</v>
      </c>
    </row>
    <row r="38" spans="1:11" ht="63" customHeight="1">
      <c r="A38" s="29" t="s">
        <v>29</v>
      </c>
      <c r="B38" s="22" t="s">
        <v>63</v>
      </c>
      <c r="C38" s="13" t="s">
        <v>80</v>
      </c>
      <c r="D38" s="22"/>
      <c r="E38" s="28"/>
      <c r="F38" s="22"/>
      <c r="G38" s="26">
        <f>G39+G40</f>
        <v>0</v>
      </c>
      <c r="H38" s="26">
        <f>H39+H40</f>
        <v>0</v>
      </c>
      <c r="I38" s="26">
        <f>I39+I40</f>
        <v>0</v>
      </c>
      <c r="J38" s="26">
        <f>J39+J40</f>
        <v>0</v>
      </c>
      <c r="K38" s="26">
        <f>K39+K40</f>
        <v>0</v>
      </c>
    </row>
    <row r="39" spans="1:11" ht="93.75" customHeight="1">
      <c r="A39" s="12" t="s">
        <v>57</v>
      </c>
      <c r="B39" s="28" t="s">
        <v>61</v>
      </c>
      <c r="C39" s="13" t="s">
        <v>80</v>
      </c>
      <c r="D39" s="22" t="s">
        <v>132</v>
      </c>
      <c r="E39" s="22" t="s">
        <v>68</v>
      </c>
      <c r="F39" s="22" t="s">
        <v>110</v>
      </c>
      <c r="G39" s="26">
        <f>+H39+I39+J39+K39</f>
        <v>0</v>
      </c>
      <c r="H39" s="26">
        <v>0</v>
      </c>
      <c r="I39" s="26">
        <v>0</v>
      </c>
      <c r="J39" s="26">
        <v>0</v>
      </c>
      <c r="K39" s="26">
        <v>0</v>
      </c>
    </row>
    <row r="40" spans="1:11" ht="60">
      <c r="A40" s="12" t="s">
        <v>58</v>
      </c>
      <c r="B40" s="48" t="s">
        <v>120</v>
      </c>
      <c r="C40" s="46" t="s">
        <v>80</v>
      </c>
      <c r="D40" s="47" t="s">
        <v>123</v>
      </c>
      <c r="E40" s="47" t="s">
        <v>121</v>
      </c>
      <c r="F40" s="47" t="s">
        <v>122</v>
      </c>
      <c r="G40" s="26">
        <f>+H40+I40+J40+K40</f>
        <v>0</v>
      </c>
      <c r="H40" s="26">
        <v>0</v>
      </c>
      <c r="I40" s="26">
        <v>0</v>
      </c>
      <c r="J40" s="26">
        <v>0</v>
      </c>
      <c r="K40" s="26">
        <v>0</v>
      </c>
    </row>
    <row r="41" spans="1:11" ht="122.25" customHeight="1">
      <c r="A41" s="44" t="s">
        <v>111</v>
      </c>
      <c r="B41" s="45" t="s">
        <v>135</v>
      </c>
      <c r="C41" s="46" t="s">
        <v>80</v>
      </c>
      <c r="D41" s="47" t="s">
        <v>112</v>
      </c>
      <c r="E41" s="45" t="s">
        <v>60</v>
      </c>
      <c r="F41" s="47" t="s">
        <v>113</v>
      </c>
      <c r="G41" s="26">
        <f>+H41+I41+J41+K41</f>
        <v>0</v>
      </c>
      <c r="H41" s="26">
        <f>H43+H44+H45</f>
        <v>0</v>
      </c>
      <c r="I41" s="26">
        <f>I43+I44+I45</f>
        <v>0</v>
      </c>
      <c r="J41" s="26">
        <f>J43+J44+J45</f>
        <v>0</v>
      </c>
      <c r="K41" s="26">
        <f>K43+K44+K45</f>
        <v>0</v>
      </c>
    </row>
    <row r="42" spans="1:12" ht="16.5" customHeight="1">
      <c r="A42" s="12" t="s">
        <v>54</v>
      </c>
      <c r="B42" s="13" t="s">
        <v>72</v>
      </c>
      <c r="C42" s="13"/>
      <c r="D42" s="13"/>
      <c r="E42" s="13"/>
      <c r="F42" s="13"/>
      <c r="G42" s="14">
        <f>SUM(H42:K42)</f>
        <v>4156.8</v>
      </c>
      <c r="H42" s="14">
        <f>H12+H17+H31</f>
        <v>1700</v>
      </c>
      <c r="I42" s="14">
        <f>I12+I17+I31</f>
        <v>0</v>
      </c>
      <c r="J42" s="14">
        <f>J12+J17+J31</f>
        <v>386.8</v>
      </c>
      <c r="K42" s="14">
        <f>K12+K17+K31</f>
        <v>2070</v>
      </c>
      <c r="L42" s="5"/>
    </row>
    <row r="43" spans="1:12" ht="16.5" customHeight="1">
      <c r="A43" s="30"/>
      <c r="B43" s="31"/>
      <c r="C43" s="31"/>
      <c r="D43" s="31"/>
      <c r="E43" s="31"/>
      <c r="F43" s="31"/>
      <c r="G43" s="32"/>
      <c r="H43" s="32"/>
      <c r="I43" s="32"/>
      <c r="J43" s="32"/>
      <c r="K43" s="32"/>
      <c r="L43" s="5"/>
    </row>
    <row r="44" spans="1:12" ht="39" customHeight="1">
      <c r="A44" s="30"/>
      <c r="B44" s="31"/>
      <c r="C44" s="31"/>
      <c r="D44" s="31"/>
      <c r="E44" s="31"/>
      <c r="F44" s="31"/>
      <c r="G44" s="32"/>
      <c r="H44" s="32"/>
      <c r="I44" s="32"/>
      <c r="J44" s="32"/>
      <c r="K44" s="32"/>
      <c r="L44" s="5"/>
    </row>
    <row r="45" spans="1:15" ht="24" customHeight="1">
      <c r="A45" s="33"/>
      <c r="B45" s="67" t="s">
        <v>96</v>
      </c>
      <c r="C45" s="67"/>
      <c r="D45" s="67"/>
      <c r="E45" s="67"/>
      <c r="F45" s="34"/>
      <c r="G45" s="68" t="s">
        <v>134</v>
      </c>
      <c r="H45" s="68"/>
      <c r="I45" s="68"/>
      <c r="J45" s="34"/>
      <c r="K45" s="34"/>
      <c r="L45" s="11"/>
      <c r="M45" s="11"/>
      <c r="N45" s="11"/>
      <c r="O45" s="11"/>
    </row>
    <row r="46" spans="1:8" ht="21" customHeight="1">
      <c r="A46" s="33"/>
      <c r="B46" s="58"/>
      <c r="C46" s="58"/>
      <c r="D46" s="58"/>
      <c r="G46" s="58"/>
      <c r="H46" s="58"/>
    </row>
    <row r="47" spans="1:8" ht="22.5" customHeight="1">
      <c r="A47" s="33"/>
      <c r="B47" s="58"/>
      <c r="C47" s="58"/>
      <c r="D47" s="58"/>
      <c r="E47" s="58"/>
      <c r="G47" s="58"/>
      <c r="H47" s="58"/>
    </row>
    <row r="48" spans="1:11" s="7" customFormat="1" ht="15" customHeight="1">
      <c r="A48" s="35"/>
      <c r="B48" s="62"/>
      <c r="C48" s="62"/>
      <c r="D48" s="62"/>
      <c r="E48" s="62"/>
      <c r="F48" s="62"/>
      <c r="G48" s="62"/>
      <c r="H48" s="62"/>
      <c r="I48" s="36"/>
      <c r="J48" s="36"/>
      <c r="K48" s="36"/>
    </row>
    <row r="50" spans="1:15" s="9" customFormat="1" ht="21" customHeight="1">
      <c r="A50" s="37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s="9" customFormat="1" ht="22.5" customHeight="1">
      <c r="A51" s="37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1" s="10" customFormat="1" ht="15" customHeight="1">
      <c r="A52" s="38"/>
      <c r="B52" s="56"/>
      <c r="C52" s="56"/>
      <c r="D52" s="56"/>
      <c r="E52" s="57"/>
      <c r="F52" s="57"/>
      <c r="G52" s="39"/>
      <c r="H52" s="39"/>
      <c r="I52" s="39"/>
      <c r="J52" s="39"/>
      <c r="K52" s="39"/>
    </row>
    <row r="53" spans="1:11" s="9" customFormat="1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</sheetData>
  <sheetProtection/>
  <mergeCells count="28">
    <mergeCell ref="B48:D48"/>
    <mergeCell ref="A33:A36"/>
    <mergeCell ref="B33:B36"/>
    <mergeCell ref="G48:H48"/>
    <mergeCell ref="B45:E45"/>
    <mergeCell ref="G45:I45"/>
    <mergeCell ref="B46:D46"/>
    <mergeCell ref="G46:H46"/>
    <mergeCell ref="B50:O50"/>
    <mergeCell ref="B51:O51"/>
    <mergeCell ref="B52:D52"/>
    <mergeCell ref="E52:F52"/>
    <mergeCell ref="F9:F10"/>
    <mergeCell ref="B47:E47"/>
    <mergeCell ref="G47:H47"/>
    <mergeCell ref="E9:E10"/>
    <mergeCell ref="C33:C36"/>
    <mergeCell ref="E48:F48"/>
    <mergeCell ref="F3:I3"/>
    <mergeCell ref="F1:L1"/>
    <mergeCell ref="F2:L2"/>
    <mergeCell ref="G9:K9"/>
    <mergeCell ref="A6:K6"/>
    <mergeCell ref="A7:K7"/>
    <mergeCell ref="B9:B10"/>
    <mergeCell ref="C9:C10"/>
    <mergeCell ref="D9:D10"/>
    <mergeCell ref="A9:A10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2015-01-13T07:07:14Z</dcterms:modified>
  <cp:category/>
  <cp:version/>
  <cp:contentType/>
  <cp:contentStatus/>
</cp:coreProperties>
</file>